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81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Капитальный ремонт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<sst xmlns="http://schemas.openxmlformats.org/spreadsheetml/2006/main" count="243" uniqueCount="77">
  <si>
    <t>ИНФОРМАЦИЯ О НАЧИСЛЕННЫХ, СОБРАННЫХ И ИЗРАСХОДОВАННЫХ СРЕДСТВАХ  ПО СОСТОЯНИЮ НА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</si>
  <si>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</si>
  <si>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</si>
  <si>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</si>
  <si>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</si>
  <si>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</si>
  <si>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</si>
  <si>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</si>
  <si>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</si>
  <si>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31.12.2018 г</t>
  </si>
  <si>
    <t>Дата заключения договора</t>
  </si>
  <si>
    <t>Улица</t>
  </si>
  <si>
    <t>Дом</t>
  </si>
  <si>
    <t>Транспортная</t>
  </si>
  <si>
    <t>01.06.2012 г.</t>
  </si>
  <si>
    <t>ИТОГО ПО ДОМУ</t>
  </si>
  <si>
    <t>Январь 2018 г</t>
  </si>
  <si>
    <t>Вид работ</t>
  </si>
  <si>
    <t>Место проведения работ</t>
  </si>
  <si>
    <t>Установка поручней (ступений)</t>
  </si>
  <si>
    <t>Транспортная 59</t>
  </si>
  <si>
    <t xml:space="preserve">4-й подъезд </t>
  </si>
  <si>
    <t>Смена трубопровода ф 110,50мм</t>
  </si>
  <si>
    <t>кв.73-77</t>
  </si>
  <si>
    <t>Март 2018 г</t>
  </si>
  <si>
    <t>смена ламп над адресной табличкой</t>
  </si>
  <si>
    <t>Транспортная, 59</t>
  </si>
  <si>
    <t>Апрель 2018 г</t>
  </si>
  <si>
    <t>ремонт цоколя</t>
  </si>
  <si>
    <t>установка антимагнитных пломб на эл.счетчики</t>
  </si>
  <si>
    <t>смена ламп в подъезде</t>
  </si>
  <si>
    <t>Под 2 эт 2</t>
  </si>
  <si>
    <t>Май 2018г</t>
  </si>
  <si>
    <t xml:space="preserve">Установка адресной таблички </t>
  </si>
  <si>
    <t>Июнь 2018г</t>
  </si>
  <si>
    <t xml:space="preserve">Устройство асфальтобетонного покрытия отмостки </t>
  </si>
  <si>
    <t>Июль 2018г</t>
  </si>
  <si>
    <t xml:space="preserve">Ремонт стен фасада </t>
  </si>
  <si>
    <t xml:space="preserve">Установка автоматических выключателей </t>
  </si>
  <si>
    <t>кв.17</t>
  </si>
  <si>
    <t>Август 2018г</t>
  </si>
  <si>
    <t xml:space="preserve">установка антимагнитных пломб </t>
  </si>
  <si>
    <t>Ремонт электроосвещения (смена лампы)</t>
  </si>
  <si>
    <t>Сентябрь 2018г</t>
  </si>
  <si>
    <t xml:space="preserve">Ремонт  мягкой кровли отдельными местами </t>
  </si>
  <si>
    <t>Транспортная ,59</t>
  </si>
  <si>
    <t>кв.67,57</t>
  </si>
  <si>
    <t>Смена тубопровода ф 20,108мм</t>
  </si>
  <si>
    <t>1-й подъезд</t>
  </si>
  <si>
    <t>ноябрь 2018г.</t>
  </si>
  <si>
    <t xml:space="preserve">ремонт мягкой кровли отдельными местами </t>
  </si>
  <si>
    <t>кв.18</t>
  </si>
  <si>
    <t xml:space="preserve">проверка тех.состояния вентиляционных и дымовых каналов </t>
  </si>
  <si>
    <t>кв.67,69,71,72,75,76,78,80,53,55,59,60,61,62,63,64,43,44,46,47,48,50,51,24,27,32,34,35,38,41,42,4,6,7,12,13,15,16,22,23</t>
  </si>
  <si>
    <t>декабрь 2018г.</t>
  </si>
  <si>
    <t>ремонт мягкой кровли отдельными местами</t>
  </si>
  <si>
    <t>устройство мусорных контейнеров на территории двора жилого дома</t>
  </si>
  <si>
    <t>Январь 2018 г.</t>
  </si>
  <si>
    <t xml:space="preserve">Т/о УУТЭ ЦО </t>
  </si>
  <si>
    <t xml:space="preserve">Т/о общедомовых приборов учета электроэнергии </t>
  </si>
  <si>
    <t>Февраль 2018 г</t>
  </si>
  <si>
    <t>обход и осмотр инженерных коммуникаций</t>
  </si>
  <si>
    <t>спил и обрезка ветвей деревьев</t>
  </si>
  <si>
    <t>очистка воронок водосточных труб, свесов желоба от мусора</t>
  </si>
  <si>
    <t>слив воды из системы</t>
  </si>
  <si>
    <t>Благоустройство придомовой территории (окраска деревьев и ж/б бордюров )</t>
  </si>
  <si>
    <t>Дезинсекция подвальных помещений</t>
  </si>
  <si>
    <t>Ремонт наружнего ливнестока (перенавеска  водосточных труб)на жилом доме</t>
  </si>
  <si>
    <t>октябрь 2018г.</t>
  </si>
  <si>
    <t xml:space="preserve">ликвидация воздушных пробок </t>
  </si>
  <si>
    <t>кв.2,6,10,14,18</t>
  </si>
  <si>
    <t>кв.62,66,70,74,78</t>
  </si>
  <si>
    <t>ППР щитов этажных</t>
  </si>
  <si>
    <t>№</t>
  </si>
  <si>
    <t xml:space="preserve">Наименование работ </t>
  </si>
  <si>
    <t>Стоимость, руб</t>
  </si>
  <si>
    <t>ИТОГО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</si>
</sst>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6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2" fontId="4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6" fillId="36" borderId="10" xfId="0" applyNumberFormat="1" applyFont="1" applyFill="1" applyBorder="1" applyAlignment="1">
      <alignment horizontal="center" wrapText="1"/>
    </xf>
    <xf numFmtId="0" fontId="6" fillId="36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justify"/>
    </xf>
    <xf numFmtId="0" fontId="4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7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37" borderId="10" xfId="0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38" borderId="10" xfId="0" applyFont="1" applyFill="1" applyBorder="1" applyAlignment="1">
      <alignment/>
    </xf>
    <xf numFmtId="0" fontId="8" fillId="38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6" fillId="38" borderId="10" xfId="0" applyNumberFormat="1" applyFont="1" applyFill="1" applyBorder="1" applyAlignment="1">
      <alignment horizontal="center"/>
    </xf>
    <xf numFmtId="49" fontId="6" fillId="38" borderId="10" xfId="0" applyNumberFormat="1" applyFont="1" applyFill="1" applyBorder="1" applyAlignment="1">
      <alignment horizontal="center" wrapText="1"/>
    </xf>
    <xf numFmtId="49" fontId="6" fillId="38" borderId="10" xfId="0" applyNumberFormat="1" applyFont="1" applyFill="1" applyBorder="1" applyAlignment="1">
      <alignment horizontal="center"/>
    </xf>
    <xf numFmtId="0" fontId="6" fillId="38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71">
          <cell r="E271">
            <v>10301.68</v>
          </cell>
          <cell r="F271">
            <v>173637.06</v>
          </cell>
          <cell r="G271">
            <v>173193.84</v>
          </cell>
          <cell r="H271">
            <v>174558.43</v>
          </cell>
          <cell r="I271">
            <v>321963.96</v>
          </cell>
          <cell r="J271">
            <v>26231.52999999997</v>
          </cell>
          <cell r="K271">
            <v>8937.089999999997</v>
          </cell>
        </row>
        <row r="272">
          <cell r="E272">
            <v>1205.43</v>
          </cell>
          <cell r="F272">
            <v>6492.83</v>
          </cell>
          <cell r="G272">
            <v>0</v>
          </cell>
          <cell r="H272">
            <v>0</v>
          </cell>
          <cell r="I272">
            <v>0</v>
          </cell>
          <cell r="J272">
            <v>6492.83</v>
          </cell>
          <cell r="K272">
            <v>1205.43</v>
          </cell>
        </row>
        <row r="273">
          <cell r="E273">
            <v>0</v>
          </cell>
          <cell r="F273">
            <v>-6685.38</v>
          </cell>
          <cell r="G273">
            <v>0</v>
          </cell>
          <cell r="H273">
            <v>0</v>
          </cell>
          <cell r="I273">
            <v>0</v>
          </cell>
          <cell r="J273">
            <v>-6685.38</v>
          </cell>
          <cell r="K273">
            <v>0</v>
          </cell>
        </row>
        <row r="274">
          <cell r="E274">
            <v>2154.8</v>
          </cell>
          <cell r="F274">
            <v>10451.58</v>
          </cell>
          <cell r="G274">
            <v>2563.4399999999996</v>
          </cell>
          <cell r="H274">
            <v>2562.2400000000002</v>
          </cell>
          <cell r="I274">
            <v>0</v>
          </cell>
          <cell r="J274">
            <v>13013.82</v>
          </cell>
          <cell r="K274">
            <v>2155.9999999999995</v>
          </cell>
        </row>
        <row r="275">
          <cell r="E275">
            <v>0</v>
          </cell>
          <cell r="F275">
            <v>38252.4</v>
          </cell>
          <cell r="G275">
            <v>0</v>
          </cell>
          <cell r="H275">
            <v>0</v>
          </cell>
          <cell r="I275">
            <v>0</v>
          </cell>
          <cell r="J275">
            <v>38252.4</v>
          </cell>
          <cell r="K275">
            <v>0</v>
          </cell>
        </row>
        <row r="276">
          <cell r="E276">
            <v>0</v>
          </cell>
          <cell r="F276">
            <v>7040</v>
          </cell>
          <cell r="G276">
            <v>0</v>
          </cell>
          <cell r="H276">
            <v>0</v>
          </cell>
          <cell r="I276">
            <v>0</v>
          </cell>
          <cell r="J276">
            <v>7040</v>
          </cell>
          <cell r="K276">
            <v>0</v>
          </cell>
        </row>
        <row r="278">
          <cell r="E278">
            <v>6900.49</v>
          </cell>
          <cell r="F278">
            <v>-10985.6</v>
          </cell>
          <cell r="G278">
            <v>46113.32</v>
          </cell>
          <cell r="H278">
            <v>46484.899999999994</v>
          </cell>
          <cell r="I278">
            <v>16477.15</v>
          </cell>
          <cell r="J278">
            <v>19022.14999999999</v>
          </cell>
          <cell r="K278">
            <v>6528.910000000007</v>
          </cell>
        </row>
        <row r="279">
          <cell r="E279">
            <v>3906.49</v>
          </cell>
          <cell r="F279">
            <v>-3906.49</v>
          </cell>
          <cell r="G279">
            <v>69732.35999999999</v>
          </cell>
          <cell r="H279">
            <v>70301.66999999998</v>
          </cell>
          <cell r="I279">
            <v>14555.589999999995</v>
          </cell>
          <cell r="J279">
            <v>51839.590000000004</v>
          </cell>
          <cell r="K279">
            <v>3337.1799999999957</v>
          </cell>
        </row>
        <row r="280">
          <cell r="E280">
            <v>337.69</v>
          </cell>
          <cell r="F280">
            <v>-44817.82</v>
          </cell>
          <cell r="G280">
            <v>23294.88</v>
          </cell>
          <cell r="H280">
            <v>23484.63</v>
          </cell>
          <cell r="I280">
            <v>0</v>
          </cell>
          <cell r="J280">
            <v>-21333.19</v>
          </cell>
          <cell r="K280">
            <v>147.9399999999984</v>
          </cell>
        </row>
        <row r="281">
          <cell r="E281">
            <v>-334.67</v>
          </cell>
          <cell r="F281">
            <v>-6185.58</v>
          </cell>
          <cell r="G281">
            <v>17471.19</v>
          </cell>
          <cell r="H281">
            <v>17613.530000000002</v>
          </cell>
          <cell r="I281">
            <v>17235.18</v>
          </cell>
          <cell r="J281">
            <v>-5807.229999999999</v>
          </cell>
          <cell r="K281">
            <v>-477.01000000000204</v>
          </cell>
        </row>
        <row r="282">
          <cell r="E282">
            <v>297.07</v>
          </cell>
          <cell r="F282">
            <v>20294.43</v>
          </cell>
          <cell r="G282">
            <v>3960.1099999999997</v>
          </cell>
          <cell r="H282">
            <v>3992.3299999999995</v>
          </cell>
          <cell r="I282">
            <v>192</v>
          </cell>
          <cell r="J282">
            <v>24094.76</v>
          </cell>
          <cell r="K282">
            <v>264.8499999999998</v>
          </cell>
        </row>
        <row r="283">
          <cell r="E283">
            <v>7.040000000000001</v>
          </cell>
          <cell r="F283">
            <v>621.56</v>
          </cell>
          <cell r="G283">
            <v>116.52</v>
          </cell>
          <cell r="H283">
            <v>117.44000000000001</v>
          </cell>
          <cell r="I283">
            <v>0</v>
          </cell>
          <cell r="J283">
            <v>739</v>
          </cell>
          <cell r="K283">
            <v>6.119999999999989</v>
          </cell>
        </row>
        <row r="284">
          <cell r="E284">
            <v>1752.37</v>
          </cell>
          <cell r="F284">
            <v>-1752.37</v>
          </cell>
          <cell r="G284">
            <v>36771.869999999995</v>
          </cell>
          <cell r="H284">
            <v>37072.38</v>
          </cell>
          <cell r="I284">
            <v>7650.819999999999</v>
          </cell>
          <cell r="J284">
            <v>27669.19</v>
          </cell>
          <cell r="K284">
            <v>1451.8600000000008</v>
          </cell>
        </row>
        <row r="285">
          <cell r="E285">
            <v>869.14</v>
          </cell>
          <cell r="F285">
            <v>-67683.66</v>
          </cell>
          <cell r="G285">
            <v>13588.66</v>
          </cell>
          <cell r="H285">
            <v>13699.31</v>
          </cell>
          <cell r="I285">
            <v>28837.17378</v>
          </cell>
          <cell r="J285">
            <v>-82821.52377999999</v>
          </cell>
          <cell r="K285">
            <v>758.4899999999998</v>
          </cell>
        </row>
        <row r="286">
          <cell r="E286">
            <v>273.76</v>
          </cell>
          <cell r="F286">
            <v>-46555.38</v>
          </cell>
          <cell r="G286">
            <v>3533.05</v>
          </cell>
          <cell r="H286">
            <v>3561.8599999999997</v>
          </cell>
          <cell r="I286">
            <v>38977.9</v>
          </cell>
          <cell r="J286">
            <v>-81971.42</v>
          </cell>
          <cell r="K286">
            <v>244.95000000000059</v>
          </cell>
        </row>
        <row r="288">
          <cell r="E288">
            <v>2915.39</v>
          </cell>
          <cell r="F288">
            <v>-2922.89</v>
          </cell>
          <cell r="G288">
            <v>57475.8</v>
          </cell>
          <cell r="H288">
            <v>57952.78999999999</v>
          </cell>
          <cell r="I288">
            <v>57475.8</v>
          </cell>
          <cell r="J288">
            <v>-2445.9000000000087</v>
          </cell>
          <cell r="K288">
            <v>2438.4000000000087</v>
          </cell>
        </row>
        <row r="289">
          <cell r="E289">
            <v>97.18</v>
          </cell>
          <cell r="F289">
            <v>-97.18</v>
          </cell>
          <cell r="G289">
            <v>2555.5799999999995</v>
          </cell>
          <cell r="H289">
            <v>2569.43</v>
          </cell>
          <cell r="I289">
            <v>2555.5799999999995</v>
          </cell>
          <cell r="J289">
            <v>-83.32999999999954</v>
          </cell>
          <cell r="K289">
            <v>83.32999999999954</v>
          </cell>
        </row>
        <row r="290">
          <cell r="E290">
            <v>-1342.19</v>
          </cell>
          <cell r="F290">
            <v>1342.19</v>
          </cell>
          <cell r="G290">
            <v>68965.81</v>
          </cell>
          <cell r="H290">
            <v>65126.67</v>
          </cell>
          <cell r="I290">
            <v>68965.81</v>
          </cell>
          <cell r="J290">
            <v>-2496.9500000000103</v>
          </cell>
          <cell r="K290">
            <v>2496.950000000003</v>
          </cell>
        </row>
        <row r="291">
          <cell r="E291">
            <v>0</v>
          </cell>
          <cell r="F291">
            <v>10763.3</v>
          </cell>
          <cell r="G291">
            <v>0</v>
          </cell>
          <cell r="H291">
            <v>0</v>
          </cell>
          <cell r="I291">
            <v>0</v>
          </cell>
          <cell r="J291">
            <v>10763.3</v>
          </cell>
          <cell r="K291">
            <v>0</v>
          </cell>
        </row>
        <row r="292">
          <cell r="E292">
            <v>872.91</v>
          </cell>
          <cell r="F292">
            <v>-352.68</v>
          </cell>
          <cell r="G292">
            <v>14738.039999999999</v>
          </cell>
          <cell r="H292">
            <v>14802.56</v>
          </cell>
          <cell r="I292">
            <v>14738.039999999999</v>
          </cell>
          <cell r="J292">
            <v>-288.1600000000004</v>
          </cell>
          <cell r="K292">
            <v>808.3900000000003</v>
          </cell>
        </row>
        <row r="293">
          <cell r="E293">
            <v>5237.82</v>
          </cell>
          <cell r="F293">
            <v>-3410.4599999999996</v>
          </cell>
          <cell r="G293">
            <v>96560.4</v>
          </cell>
          <cell r="H293">
            <v>94943.94</v>
          </cell>
          <cell r="I293">
            <v>96560.4</v>
          </cell>
          <cell r="J293">
            <v>-5026.919999999999</v>
          </cell>
          <cell r="K293">
            <v>6854.279999999999</v>
          </cell>
        </row>
        <row r="294">
          <cell r="E294">
            <v>3110.79</v>
          </cell>
          <cell r="F294">
            <v>-5915.96</v>
          </cell>
          <cell r="G294">
            <v>40235.52</v>
          </cell>
          <cell r="H294">
            <v>41415.03</v>
          </cell>
          <cell r="I294">
            <v>40235.52</v>
          </cell>
          <cell r="J294">
            <v>-4736.449999999997</v>
          </cell>
          <cell r="K294">
            <v>1931.2799999999988</v>
          </cell>
        </row>
        <row r="295">
          <cell r="E295">
            <v>10933.91</v>
          </cell>
          <cell r="F295">
            <v>-10933.91</v>
          </cell>
          <cell r="G295">
            <v>78550.14</v>
          </cell>
          <cell r="H295">
            <v>79107.79000000001</v>
          </cell>
          <cell r="I295">
            <v>78550.14</v>
          </cell>
          <cell r="J295">
            <v>-10376.259999999995</v>
          </cell>
          <cell r="K295">
            <v>10376.259999999995</v>
          </cell>
        </row>
        <row r="296">
          <cell r="E296">
            <v>-52.52999999999986</v>
          </cell>
          <cell r="F296">
            <v>52.52999999999986</v>
          </cell>
          <cell r="G296">
            <v>86937.48000000001</v>
          </cell>
          <cell r="H296">
            <v>87600.16000000002</v>
          </cell>
          <cell r="I296">
            <v>86937.48000000001</v>
          </cell>
          <cell r="J296">
            <v>715.2100000000029</v>
          </cell>
          <cell r="K296">
            <v>-715.2100000000028</v>
          </cell>
        </row>
        <row r="297">
          <cell r="E297">
            <v>746.93</v>
          </cell>
          <cell r="F297">
            <v>-746.93</v>
          </cell>
          <cell r="G297">
            <v>11091.15</v>
          </cell>
          <cell r="H297">
            <v>11185.08</v>
          </cell>
          <cell r="I297">
            <v>11091.15</v>
          </cell>
          <cell r="J297">
            <v>-653</v>
          </cell>
          <cell r="K297">
            <v>653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="80" zoomScaleNormal="80" zoomScalePageLayoutView="0" workbookViewId="0" topLeftCell="A1">
      <selection activeCell="A32" sqref="A6:IV32"/>
    </sheetView>
  </sheetViews>
  <sheetFormatPr defaultColWidth="11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17.7109375" style="0" customWidth="1"/>
    <col min="5" max="5" width="18.140625" style="0" customWidth="1"/>
    <col min="6" max="6" width="21.7109375" style="0" customWidth="1"/>
    <col min="7" max="7" width="21.8515625" style="0" customWidth="1"/>
    <col min="8" max="8" width="20.57421875" style="0" customWidth="1"/>
    <col min="9" max="9" width="15.8515625" style="0" customWidth="1"/>
    <col min="10" max="10" width="23.8515625" style="0" customWidth="1"/>
    <col min="11" max="11" width="15.57421875" style="0" customWidth="1"/>
  </cols>
  <sheetData>
    <row r="1" spans="1:11" ht="18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41" t="s">
        <v>1</v>
      </c>
      <c r="B3" s="42" t="s">
        <v>2</v>
      </c>
      <c r="C3" s="42"/>
      <c r="D3" s="43" t="s">
        <v>3</v>
      </c>
      <c r="E3" s="43" t="s">
        <v>4</v>
      </c>
      <c r="F3" s="44" t="s">
        <v>5</v>
      </c>
      <c r="G3" s="44" t="s">
        <v>6</v>
      </c>
      <c r="H3" s="44" t="s">
        <v>7</v>
      </c>
      <c r="I3" s="43" t="s">
        <v>8</v>
      </c>
      <c r="J3" s="43" t="s">
        <v>9</v>
      </c>
      <c r="K3" s="43" t="s">
        <v>10</v>
      </c>
    </row>
    <row r="4" spans="1:11" ht="30.75" customHeight="1">
      <c r="A4" s="41"/>
      <c r="B4" s="5" t="s">
        <v>11</v>
      </c>
      <c r="C4" s="5" t="s">
        <v>12</v>
      </c>
      <c r="D4" s="43"/>
      <c r="E4" s="43"/>
      <c r="F4" s="44"/>
      <c r="G4" s="44"/>
      <c r="H4" s="44"/>
      <c r="I4" s="44"/>
      <c r="J4" s="44"/>
      <c r="K4" s="43"/>
    </row>
    <row r="5" spans="1:11" ht="15.75">
      <c r="A5" s="6">
        <v>9</v>
      </c>
      <c r="B5" s="7" t="s">
        <v>13</v>
      </c>
      <c r="C5" s="7">
        <v>59</v>
      </c>
      <c r="D5" s="6"/>
      <c r="E5" s="6"/>
      <c r="F5" s="6"/>
      <c r="G5" s="6"/>
      <c r="H5" s="6"/>
      <c r="I5" s="6"/>
      <c r="J5" s="6"/>
      <c r="K5" s="8" t="s">
        <v>14</v>
      </c>
    </row>
    <row r="6" spans="1:11" ht="15" hidden="1">
      <c r="A6" s="9">
        <v>2</v>
      </c>
      <c r="B6" s="10"/>
      <c r="C6" s="10"/>
      <c r="D6" s="11">
        <f>'[1]Лицевые счета домов свод'!E271</f>
        <v>10301.68</v>
      </c>
      <c r="E6" s="11">
        <f>'[1]Лицевые счета домов свод'!F271</f>
        <v>173637.06</v>
      </c>
      <c r="F6" s="11">
        <f>'[1]Лицевые счета домов свод'!G271</f>
        <v>173193.84</v>
      </c>
      <c r="G6" s="11">
        <f>'[1]Лицевые счета домов свод'!H271</f>
        <v>174558.43</v>
      </c>
      <c r="H6" s="11">
        <f>'[1]Лицевые счета домов свод'!I271</f>
        <v>321963.96</v>
      </c>
      <c r="I6" s="11">
        <f>'[1]Лицевые счета домов свод'!J271</f>
        <v>26231.52999999997</v>
      </c>
      <c r="J6" s="11">
        <f>'[1]Лицевые счета домов свод'!K271</f>
        <v>8937.089999999997</v>
      </c>
      <c r="K6" s="12"/>
    </row>
    <row r="7" spans="1:11" ht="15" hidden="1">
      <c r="A7" s="10"/>
      <c r="B7" s="10"/>
      <c r="C7" s="10"/>
      <c r="D7" s="11">
        <f>'[1]Лицевые счета домов свод'!E272</f>
        <v>1205.43</v>
      </c>
      <c r="E7" s="11">
        <f>'[1]Лицевые счета домов свод'!F272</f>
        <v>6492.83</v>
      </c>
      <c r="F7" s="11">
        <f>'[1]Лицевые счета домов свод'!G272</f>
        <v>0</v>
      </c>
      <c r="G7" s="11">
        <f>'[1]Лицевые счета домов свод'!H272</f>
        <v>0</v>
      </c>
      <c r="H7" s="11">
        <f>'[1]Лицевые счета домов свод'!I272</f>
        <v>0</v>
      </c>
      <c r="I7" s="11">
        <f>'[1]Лицевые счета домов свод'!J272</f>
        <v>6492.83</v>
      </c>
      <c r="J7" s="11">
        <f>'[1]Лицевые счета домов свод'!K272</f>
        <v>1205.43</v>
      </c>
      <c r="K7" s="12"/>
    </row>
    <row r="8" spans="1:11" ht="15" hidden="1">
      <c r="A8" s="10"/>
      <c r="B8" s="10"/>
      <c r="C8" s="10"/>
      <c r="D8" s="11">
        <f>'[1]Лицевые счета домов свод'!E273</f>
        <v>0</v>
      </c>
      <c r="E8" s="11">
        <f>'[1]Лицевые счета домов свод'!F273</f>
        <v>-6685.38</v>
      </c>
      <c r="F8" s="11">
        <f>'[1]Лицевые счета домов свод'!G273</f>
        <v>0</v>
      </c>
      <c r="G8" s="11">
        <f>'[1]Лицевые счета домов свод'!H273</f>
        <v>0</v>
      </c>
      <c r="H8" s="11">
        <f>'[1]Лицевые счета домов свод'!I273</f>
        <v>0</v>
      </c>
      <c r="I8" s="11">
        <f>'[1]Лицевые счета домов свод'!J273</f>
        <v>-6685.38</v>
      </c>
      <c r="J8" s="11">
        <f>'[1]Лицевые счета домов свод'!K273</f>
        <v>0</v>
      </c>
      <c r="K8" s="12"/>
    </row>
    <row r="9" spans="1:11" ht="15" hidden="1">
      <c r="A9" s="10"/>
      <c r="B9" s="10"/>
      <c r="C9" s="10"/>
      <c r="D9" s="11">
        <f>'[1]Лицевые счета домов свод'!E274</f>
        <v>2154.8</v>
      </c>
      <c r="E9" s="11">
        <f>'[1]Лицевые счета домов свод'!F274</f>
        <v>10451.58</v>
      </c>
      <c r="F9" s="11">
        <f>'[1]Лицевые счета домов свод'!G274</f>
        <v>2563.4399999999996</v>
      </c>
      <c r="G9" s="11">
        <f>'[1]Лицевые счета домов свод'!H274</f>
        <v>2562.2400000000002</v>
      </c>
      <c r="H9" s="11">
        <f>'[1]Лицевые счета домов свод'!I274</f>
        <v>0</v>
      </c>
      <c r="I9" s="11">
        <f>'[1]Лицевые счета домов свод'!J274</f>
        <v>13013.82</v>
      </c>
      <c r="J9" s="11">
        <f>'[1]Лицевые счета домов свод'!K274</f>
        <v>2155.9999999999995</v>
      </c>
      <c r="K9" s="12"/>
    </row>
    <row r="10" spans="1:11" ht="15" hidden="1">
      <c r="A10" s="10"/>
      <c r="B10" s="10"/>
      <c r="C10" s="10"/>
      <c r="D10" s="11">
        <f>'[1]Лицевые счета домов свод'!E275</f>
        <v>0</v>
      </c>
      <c r="E10" s="11">
        <f>'[1]Лицевые счета домов свод'!F275</f>
        <v>38252.4</v>
      </c>
      <c r="F10" s="11">
        <f>'[1]Лицевые счета домов свод'!G275</f>
        <v>0</v>
      </c>
      <c r="G10" s="11">
        <f>'[1]Лицевые счета домов свод'!H275</f>
        <v>0</v>
      </c>
      <c r="H10" s="11">
        <f>'[1]Лицевые счета домов свод'!I275</f>
        <v>0</v>
      </c>
      <c r="I10" s="11">
        <f>'[1]Лицевые счета домов свод'!J275</f>
        <v>38252.4</v>
      </c>
      <c r="J10" s="11">
        <f>'[1]Лицевые счета домов свод'!K275</f>
        <v>0</v>
      </c>
      <c r="K10" s="12"/>
    </row>
    <row r="11" spans="1:11" ht="15" hidden="1">
      <c r="A11" s="10"/>
      <c r="B11" s="10"/>
      <c r="C11" s="10"/>
      <c r="D11" s="11">
        <f>'[1]Лицевые счета домов свод'!E276</f>
        <v>0</v>
      </c>
      <c r="E11" s="11">
        <f>'[1]Лицевые счета домов свод'!F276</f>
        <v>7040</v>
      </c>
      <c r="F11" s="11">
        <f>'[1]Лицевые счета домов свод'!G276</f>
        <v>0</v>
      </c>
      <c r="G11" s="11">
        <f>'[1]Лицевые счета домов свод'!H276</f>
        <v>0</v>
      </c>
      <c r="H11" s="11">
        <f>'[1]Лицевые счета домов свод'!I276</f>
        <v>0</v>
      </c>
      <c r="I11" s="11">
        <f>'[1]Лицевые счета домов свод'!J276</f>
        <v>7040</v>
      </c>
      <c r="J11" s="11">
        <f>'[1]Лицевые счета домов свод'!K276</f>
        <v>0</v>
      </c>
      <c r="K11" s="12"/>
    </row>
    <row r="12" spans="1:11" ht="15.75" hidden="1">
      <c r="A12" s="10"/>
      <c r="B12" s="10"/>
      <c r="C12" s="10"/>
      <c r="D12" s="4">
        <f aca="true" t="shared" si="0" ref="D12:J12">SUM(D6:D11)</f>
        <v>13661.91</v>
      </c>
      <c r="E12" s="4">
        <f t="shared" si="0"/>
        <v>229188.48999999996</v>
      </c>
      <c r="F12" s="4">
        <f t="shared" si="0"/>
        <v>175757.28</v>
      </c>
      <c r="G12" s="4">
        <f t="shared" si="0"/>
        <v>177120.66999999998</v>
      </c>
      <c r="H12" s="4">
        <f t="shared" si="0"/>
        <v>321963.96</v>
      </c>
      <c r="I12" s="4">
        <f t="shared" si="0"/>
        <v>84345.19999999998</v>
      </c>
      <c r="J12" s="4">
        <f t="shared" si="0"/>
        <v>12298.519999999997</v>
      </c>
      <c r="K12" s="13"/>
    </row>
    <row r="13" spans="1:11" ht="18.75" customHeight="1" hidden="1">
      <c r="A13" s="10"/>
      <c r="B13" s="10"/>
      <c r="C13" s="10"/>
      <c r="D13" s="11">
        <f>'[1]Лицевые счета домов свод'!E278</f>
        <v>6900.49</v>
      </c>
      <c r="E13" s="11">
        <f>'[1]Лицевые счета домов свод'!F278</f>
        <v>-10985.6</v>
      </c>
      <c r="F13" s="11">
        <f>'[1]Лицевые счета домов свод'!G278</f>
        <v>46113.32</v>
      </c>
      <c r="G13" s="11">
        <f>'[1]Лицевые счета домов свод'!H278</f>
        <v>46484.899999999994</v>
      </c>
      <c r="H13" s="11">
        <f>'[1]Лицевые счета домов свод'!I278</f>
        <v>16477.15</v>
      </c>
      <c r="I13" s="11">
        <f>'[1]Лицевые счета домов свод'!J278</f>
        <v>19022.14999999999</v>
      </c>
      <c r="J13" s="11">
        <f>'[1]Лицевые счета домов свод'!K278</f>
        <v>6528.910000000007</v>
      </c>
      <c r="K13" s="12"/>
    </row>
    <row r="14" spans="1:11" ht="26.25" customHeight="1" hidden="1">
      <c r="A14" s="10"/>
      <c r="B14" s="10"/>
      <c r="C14" s="10"/>
      <c r="D14" s="11">
        <f>'[1]Лицевые счета домов свод'!E279</f>
        <v>3906.49</v>
      </c>
      <c r="E14" s="11">
        <f>'[1]Лицевые счета домов свод'!F279</f>
        <v>-3906.49</v>
      </c>
      <c r="F14" s="11">
        <f>'[1]Лицевые счета домов свод'!G279</f>
        <v>69732.35999999999</v>
      </c>
      <c r="G14" s="11">
        <f>'[1]Лицевые счета домов свод'!H279</f>
        <v>70301.66999999998</v>
      </c>
      <c r="H14" s="11">
        <f>'[1]Лицевые счета домов свод'!I279</f>
        <v>14555.589999999995</v>
      </c>
      <c r="I14" s="11">
        <f>'[1]Лицевые счета домов свод'!J279</f>
        <v>51839.590000000004</v>
      </c>
      <c r="J14" s="11">
        <f>'[1]Лицевые счета домов свод'!K279</f>
        <v>3337.1799999999957</v>
      </c>
      <c r="K14" s="12"/>
    </row>
    <row r="15" spans="1:11" ht="31.5" customHeight="1" hidden="1">
      <c r="A15" s="10"/>
      <c r="B15" s="10"/>
      <c r="C15" s="10"/>
      <c r="D15" s="11">
        <f>'[1]Лицевые счета домов свод'!E280</f>
        <v>337.69</v>
      </c>
      <c r="E15" s="11">
        <f>'[1]Лицевые счета домов свод'!F280</f>
        <v>-44817.82</v>
      </c>
      <c r="F15" s="11">
        <f>'[1]Лицевые счета домов свод'!G280</f>
        <v>23294.88</v>
      </c>
      <c r="G15" s="11">
        <f>'[1]Лицевые счета домов свод'!H280</f>
        <v>23484.63</v>
      </c>
      <c r="H15" s="11">
        <f>'[1]Лицевые счета домов свод'!I280</f>
        <v>0</v>
      </c>
      <c r="I15" s="11">
        <f>'[1]Лицевые счета домов свод'!J280</f>
        <v>-21333.19</v>
      </c>
      <c r="J15" s="11">
        <f>'[1]Лицевые счета домов свод'!K280</f>
        <v>147.9399999999984</v>
      </c>
      <c r="K15" s="12"/>
    </row>
    <row r="16" spans="1:11" ht="31.5" customHeight="1" hidden="1">
      <c r="A16" s="10"/>
      <c r="B16" s="10"/>
      <c r="C16" s="10"/>
      <c r="D16" s="11">
        <f>'[1]Лицевые счета домов свод'!E281</f>
        <v>-334.67</v>
      </c>
      <c r="E16" s="11">
        <f>'[1]Лицевые счета домов свод'!F281</f>
        <v>-6185.58</v>
      </c>
      <c r="F16" s="11">
        <f>'[1]Лицевые счета домов свод'!G281</f>
        <v>17471.19</v>
      </c>
      <c r="G16" s="11">
        <f>'[1]Лицевые счета домов свод'!H281</f>
        <v>17613.530000000002</v>
      </c>
      <c r="H16" s="14">
        <f>'[1]Лицевые счета домов свод'!I281</f>
        <v>17235.18</v>
      </c>
      <c r="I16" s="11">
        <f>'[1]Лицевые счета домов свод'!J281</f>
        <v>-5807.229999999999</v>
      </c>
      <c r="J16" s="11">
        <f>'[1]Лицевые счета домов свод'!K281</f>
        <v>-477.01000000000204</v>
      </c>
      <c r="K16" s="12"/>
    </row>
    <row r="17" spans="1:11" ht="15" hidden="1">
      <c r="A17" s="10"/>
      <c r="B17" s="10"/>
      <c r="C17" s="10"/>
      <c r="D17" s="11">
        <f>'[1]Лицевые счета домов свод'!E282</f>
        <v>297.07</v>
      </c>
      <c r="E17" s="11">
        <f>'[1]Лицевые счета домов свод'!F282</f>
        <v>20294.43</v>
      </c>
      <c r="F17" s="11">
        <f>'[1]Лицевые счета домов свод'!G282</f>
        <v>3960.1099999999997</v>
      </c>
      <c r="G17" s="11">
        <f>'[1]Лицевые счета домов свод'!H282</f>
        <v>3992.3299999999995</v>
      </c>
      <c r="H17" s="11">
        <f>'[1]Лицевые счета домов свод'!I282</f>
        <v>192</v>
      </c>
      <c r="I17" s="11">
        <f>'[1]Лицевые счета домов свод'!J282</f>
        <v>24094.76</v>
      </c>
      <c r="J17" s="11">
        <f>'[1]Лицевые счета домов свод'!K282</f>
        <v>264.8499999999998</v>
      </c>
      <c r="K17" s="12"/>
    </row>
    <row r="18" spans="1:11" ht="27.75" customHeight="1" hidden="1">
      <c r="A18" s="10"/>
      <c r="B18" s="10"/>
      <c r="C18" s="10"/>
      <c r="D18" s="11">
        <f>'[1]Лицевые счета домов свод'!E283</f>
        <v>7.040000000000001</v>
      </c>
      <c r="E18" s="11">
        <f>'[1]Лицевые счета домов свод'!F283</f>
        <v>621.56</v>
      </c>
      <c r="F18" s="11">
        <f>'[1]Лицевые счета домов свод'!G283</f>
        <v>116.52</v>
      </c>
      <c r="G18" s="11">
        <f>'[1]Лицевые счета домов свод'!H283</f>
        <v>117.44000000000001</v>
      </c>
      <c r="H18" s="11">
        <f>'[1]Лицевые счета домов свод'!I283</f>
        <v>0</v>
      </c>
      <c r="I18" s="11">
        <f>'[1]Лицевые счета домов свод'!J283</f>
        <v>739</v>
      </c>
      <c r="J18" s="11">
        <f>'[1]Лицевые счета домов свод'!K283</f>
        <v>6.119999999999989</v>
      </c>
      <c r="K18" s="12"/>
    </row>
    <row r="19" spans="1:11" ht="47.25" customHeight="1" hidden="1">
      <c r="A19" s="10"/>
      <c r="B19" s="10"/>
      <c r="C19" s="10"/>
      <c r="D19" s="11">
        <f>'[1]Лицевые счета домов свод'!E284</f>
        <v>1752.37</v>
      </c>
      <c r="E19" s="11">
        <f>'[1]Лицевые счета домов свод'!F284</f>
        <v>-1752.37</v>
      </c>
      <c r="F19" s="11">
        <f>'[1]Лицевые счета домов свод'!G284</f>
        <v>36771.869999999995</v>
      </c>
      <c r="G19" s="11">
        <f>'[1]Лицевые счета домов свод'!H284</f>
        <v>37072.38</v>
      </c>
      <c r="H19" s="11">
        <f>'[1]Лицевые счета домов свод'!I284</f>
        <v>7650.819999999999</v>
      </c>
      <c r="I19" s="11">
        <f>'[1]Лицевые счета домов свод'!J284</f>
        <v>27669.19</v>
      </c>
      <c r="J19" s="11">
        <f>'[1]Лицевые счета домов свод'!K284</f>
        <v>1451.8600000000008</v>
      </c>
      <c r="K19" s="12"/>
    </row>
    <row r="20" spans="1:11" ht="24" customHeight="1" hidden="1">
      <c r="A20" s="10"/>
      <c r="B20" s="10"/>
      <c r="C20" s="10"/>
      <c r="D20" s="11">
        <f>'[1]Лицевые счета домов свод'!E285</f>
        <v>869.14</v>
      </c>
      <c r="E20" s="11">
        <f>'[1]Лицевые счета домов свод'!F285</f>
        <v>-67683.66</v>
      </c>
      <c r="F20" s="11">
        <f>'[1]Лицевые счета домов свод'!G285</f>
        <v>13588.66</v>
      </c>
      <c r="G20" s="11">
        <f>'[1]Лицевые счета домов свод'!H285</f>
        <v>13699.31</v>
      </c>
      <c r="H20" s="14">
        <f>'[1]Лицевые счета домов свод'!I285</f>
        <v>28837.17378</v>
      </c>
      <c r="I20" s="14">
        <f>'[1]Лицевые счета домов свод'!J285</f>
        <v>-82821.52377999999</v>
      </c>
      <c r="J20" s="11">
        <f>'[1]Лицевые счета домов свод'!K285</f>
        <v>758.4899999999998</v>
      </c>
      <c r="K20" s="12"/>
    </row>
    <row r="21" spans="1:11" ht="30.75" customHeight="1" hidden="1">
      <c r="A21" s="10"/>
      <c r="B21" s="10"/>
      <c r="C21" s="10"/>
      <c r="D21" s="11">
        <f>'[1]Лицевые счета домов свод'!E286</f>
        <v>273.76</v>
      </c>
      <c r="E21" s="11">
        <f>'[1]Лицевые счета домов свод'!F286</f>
        <v>-46555.38</v>
      </c>
      <c r="F21" s="11">
        <f>'[1]Лицевые счета домов свод'!G286</f>
        <v>3533.05</v>
      </c>
      <c r="G21" s="11">
        <f>'[1]Лицевые счета домов свод'!H286</f>
        <v>3561.8599999999997</v>
      </c>
      <c r="H21" s="11">
        <f>'[1]Лицевые счета домов свод'!I286</f>
        <v>38977.9</v>
      </c>
      <c r="I21" s="11">
        <f>'[1]Лицевые счета домов свод'!J286</f>
        <v>-81971.42</v>
      </c>
      <c r="J21" s="11">
        <f>'[1]Лицевые счета домов свод'!K286</f>
        <v>244.95000000000059</v>
      </c>
      <c r="K21" s="12"/>
    </row>
    <row r="22" spans="1:11" ht="15.75" hidden="1">
      <c r="A22" s="10"/>
      <c r="B22" s="10"/>
      <c r="C22" s="10"/>
      <c r="D22" s="4">
        <f aca="true" t="shared" si="1" ref="D22:J22">SUM(D13:D21)</f>
        <v>14009.38</v>
      </c>
      <c r="E22" s="4">
        <f t="shared" si="1"/>
        <v>-160970.91</v>
      </c>
      <c r="F22" s="4">
        <f t="shared" si="1"/>
        <v>214581.95999999996</v>
      </c>
      <c r="G22" s="4">
        <f t="shared" si="1"/>
        <v>216328.04999999996</v>
      </c>
      <c r="H22" s="15">
        <f t="shared" si="1"/>
        <v>123925.81378</v>
      </c>
      <c r="I22" s="15">
        <f t="shared" si="1"/>
        <v>-68568.67378</v>
      </c>
      <c r="J22" s="4">
        <f t="shared" si="1"/>
        <v>12263.290000000003</v>
      </c>
      <c r="K22" s="13"/>
    </row>
    <row r="23" spans="1:11" ht="15" hidden="1">
      <c r="A23" s="10"/>
      <c r="B23" s="10"/>
      <c r="C23" s="10"/>
      <c r="D23" s="11">
        <f>'[1]Лицевые счета домов свод'!E288</f>
        <v>2915.39</v>
      </c>
      <c r="E23" s="11">
        <f>'[1]Лицевые счета домов свод'!F288</f>
        <v>-2922.89</v>
      </c>
      <c r="F23" s="11">
        <f>'[1]Лицевые счета домов свод'!G288</f>
        <v>57475.8</v>
      </c>
      <c r="G23" s="11">
        <f>'[1]Лицевые счета домов свод'!H288</f>
        <v>57952.78999999999</v>
      </c>
      <c r="H23" s="11">
        <f>'[1]Лицевые счета домов свод'!I288</f>
        <v>57475.8</v>
      </c>
      <c r="I23" s="11">
        <f>'[1]Лицевые счета домов свод'!J288</f>
        <v>-2445.9000000000087</v>
      </c>
      <c r="J23" s="11">
        <f>'[1]Лицевые счета домов свод'!K288</f>
        <v>2438.4000000000087</v>
      </c>
      <c r="K23" s="12"/>
    </row>
    <row r="24" spans="1:11" ht="15" hidden="1">
      <c r="A24" s="10"/>
      <c r="B24" s="10"/>
      <c r="C24" s="10"/>
      <c r="D24" s="11">
        <f>'[1]Лицевые счета домов свод'!E289</f>
        <v>97.18</v>
      </c>
      <c r="E24" s="11">
        <f>'[1]Лицевые счета домов свод'!F289</f>
        <v>-97.18</v>
      </c>
      <c r="F24" s="11">
        <f>'[1]Лицевые счета домов свод'!G289</f>
        <v>2555.5799999999995</v>
      </c>
      <c r="G24" s="11">
        <f>'[1]Лицевые счета домов свод'!H289</f>
        <v>2569.43</v>
      </c>
      <c r="H24" s="11">
        <f>'[1]Лицевые счета домов свод'!I289</f>
        <v>2555.5799999999995</v>
      </c>
      <c r="I24" s="11">
        <f>'[1]Лицевые счета домов свод'!J289</f>
        <v>-83.32999999999954</v>
      </c>
      <c r="J24" s="11">
        <f>'[1]Лицевые счета домов свод'!K289</f>
        <v>83.32999999999954</v>
      </c>
      <c r="K24" s="12"/>
    </row>
    <row r="25" spans="1:11" ht="15" hidden="1">
      <c r="A25" s="10"/>
      <c r="B25" s="10"/>
      <c r="C25" s="10"/>
      <c r="D25" s="11">
        <f>'[1]Лицевые счета домов свод'!E290</f>
        <v>-1342.19</v>
      </c>
      <c r="E25" s="11">
        <f>'[1]Лицевые счета домов свод'!F290</f>
        <v>1342.19</v>
      </c>
      <c r="F25" s="11">
        <f>'[1]Лицевые счета домов свод'!G290</f>
        <v>68965.81</v>
      </c>
      <c r="G25" s="11">
        <f>'[1]Лицевые счета домов свод'!H290</f>
        <v>65126.67</v>
      </c>
      <c r="H25" s="11">
        <f>'[1]Лицевые счета домов свод'!I290</f>
        <v>68965.81</v>
      </c>
      <c r="I25" s="11">
        <f>'[1]Лицевые счета домов свод'!J290</f>
        <v>-2496.9500000000103</v>
      </c>
      <c r="J25" s="11">
        <f>'[1]Лицевые счета домов свод'!K290</f>
        <v>2496.950000000003</v>
      </c>
      <c r="K25" s="12"/>
    </row>
    <row r="26" spans="1:11" ht="15" hidden="1">
      <c r="A26" s="10"/>
      <c r="B26" s="10"/>
      <c r="C26" s="10"/>
      <c r="D26" s="11">
        <f>'[1]Лицевые счета домов свод'!E291</f>
        <v>0</v>
      </c>
      <c r="E26" s="11">
        <f>'[1]Лицевые счета домов свод'!F291</f>
        <v>10763.3</v>
      </c>
      <c r="F26" s="11">
        <f>'[1]Лицевые счета домов свод'!G291</f>
        <v>0</v>
      </c>
      <c r="G26" s="11">
        <f>'[1]Лицевые счета домов свод'!H291</f>
        <v>0</v>
      </c>
      <c r="H26" s="11">
        <f>'[1]Лицевые счета домов свод'!I291</f>
        <v>0</v>
      </c>
      <c r="I26" s="11">
        <f>'[1]Лицевые счета домов свод'!J291</f>
        <v>10763.3</v>
      </c>
      <c r="J26" s="11">
        <f>'[1]Лицевые счета домов свод'!K291</f>
        <v>0</v>
      </c>
      <c r="K26" s="12"/>
    </row>
    <row r="27" spans="1:11" ht="15" hidden="1">
      <c r="A27" s="10"/>
      <c r="B27" s="10"/>
      <c r="C27" s="10"/>
      <c r="D27" s="11">
        <f>'[1]Лицевые счета домов свод'!E292</f>
        <v>872.91</v>
      </c>
      <c r="E27" s="11">
        <f>'[1]Лицевые счета домов свод'!F292</f>
        <v>-352.68</v>
      </c>
      <c r="F27" s="11">
        <f>'[1]Лицевые счета домов свод'!G292</f>
        <v>14738.039999999999</v>
      </c>
      <c r="G27" s="11">
        <f>'[1]Лицевые счета домов свод'!H292</f>
        <v>14802.56</v>
      </c>
      <c r="H27" s="11">
        <f>'[1]Лицевые счета домов свод'!I292</f>
        <v>14738.039999999999</v>
      </c>
      <c r="I27" s="11">
        <f>'[1]Лицевые счета домов свод'!J292</f>
        <v>-288.1600000000004</v>
      </c>
      <c r="J27" s="11">
        <f>'[1]Лицевые счета домов свод'!K292</f>
        <v>808.3900000000003</v>
      </c>
      <c r="K27" s="12"/>
    </row>
    <row r="28" spans="1:11" ht="15" hidden="1">
      <c r="A28" s="10"/>
      <c r="B28" s="10"/>
      <c r="C28" s="10"/>
      <c r="D28" s="11">
        <f>'[1]Лицевые счета домов свод'!E293</f>
        <v>5237.82</v>
      </c>
      <c r="E28" s="11">
        <f>'[1]Лицевые счета домов свод'!F293</f>
        <v>-3410.4599999999996</v>
      </c>
      <c r="F28" s="11">
        <f>'[1]Лицевые счета домов свод'!G293</f>
        <v>96560.4</v>
      </c>
      <c r="G28" s="11">
        <f>'[1]Лицевые счета домов свод'!H293</f>
        <v>94943.94</v>
      </c>
      <c r="H28" s="11">
        <f>'[1]Лицевые счета домов свод'!I293</f>
        <v>96560.4</v>
      </c>
      <c r="I28" s="11">
        <f>'[1]Лицевые счета домов свод'!J293</f>
        <v>-5026.919999999999</v>
      </c>
      <c r="J28" s="11">
        <f>'[1]Лицевые счета домов свод'!K293</f>
        <v>6854.279999999999</v>
      </c>
      <c r="K28" s="12"/>
    </row>
    <row r="29" spans="1:11" ht="15" hidden="1">
      <c r="A29" s="10"/>
      <c r="B29" s="10"/>
      <c r="C29" s="10"/>
      <c r="D29" s="11">
        <f>'[1]Лицевые счета домов свод'!E294</f>
        <v>3110.79</v>
      </c>
      <c r="E29" s="11">
        <f>'[1]Лицевые счета домов свод'!F294</f>
        <v>-5915.96</v>
      </c>
      <c r="F29" s="11">
        <f>'[1]Лицевые счета домов свод'!G294</f>
        <v>40235.52</v>
      </c>
      <c r="G29" s="11">
        <f>'[1]Лицевые счета домов свод'!H294</f>
        <v>41415.03</v>
      </c>
      <c r="H29" s="11">
        <f>'[1]Лицевые счета домов свод'!I294</f>
        <v>40235.52</v>
      </c>
      <c r="I29" s="11">
        <f>'[1]Лицевые счета домов свод'!J294</f>
        <v>-4736.449999999997</v>
      </c>
      <c r="J29" s="11">
        <f>'[1]Лицевые счета домов свод'!K294</f>
        <v>1931.2799999999988</v>
      </c>
      <c r="K29" s="12"/>
    </row>
    <row r="30" spans="1:11" ht="15" hidden="1">
      <c r="A30" s="10"/>
      <c r="B30" s="10"/>
      <c r="C30" s="10"/>
      <c r="D30" s="11">
        <f>'[1]Лицевые счета домов свод'!E295</f>
        <v>10933.91</v>
      </c>
      <c r="E30" s="11">
        <f>'[1]Лицевые счета домов свод'!F295</f>
        <v>-10933.91</v>
      </c>
      <c r="F30" s="11">
        <f>'[1]Лицевые счета домов свод'!G295</f>
        <v>78550.14</v>
      </c>
      <c r="G30" s="11">
        <f>'[1]Лицевые счета домов свод'!H295</f>
        <v>79107.79000000001</v>
      </c>
      <c r="H30" s="11">
        <f>'[1]Лицевые счета домов свод'!I295</f>
        <v>78550.14</v>
      </c>
      <c r="I30" s="11">
        <f>'[1]Лицевые счета домов свод'!J295</f>
        <v>-10376.259999999995</v>
      </c>
      <c r="J30" s="11">
        <f>'[1]Лицевые счета домов свод'!K295</f>
        <v>10376.259999999995</v>
      </c>
      <c r="K30" s="12"/>
    </row>
    <row r="31" spans="1:11" ht="15" hidden="1">
      <c r="A31" s="10"/>
      <c r="B31" s="10"/>
      <c r="C31" s="10"/>
      <c r="D31" s="11">
        <f>'[1]Лицевые счета домов свод'!E296</f>
        <v>-52.52999999999986</v>
      </c>
      <c r="E31" s="11">
        <f>'[1]Лицевые счета домов свод'!F296</f>
        <v>52.52999999999986</v>
      </c>
      <c r="F31" s="11">
        <f>'[1]Лицевые счета домов свод'!G296</f>
        <v>86937.48000000001</v>
      </c>
      <c r="G31" s="11">
        <f>'[1]Лицевые счета домов свод'!H296</f>
        <v>87600.16000000002</v>
      </c>
      <c r="H31" s="11">
        <f>'[1]Лицевые счета домов свод'!I296</f>
        <v>86937.48000000001</v>
      </c>
      <c r="I31" s="11">
        <f>'[1]Лицевые счета домов свод'!J296</f>
        <v>715.2100000000029</v>
      </c>
      <c r="J31" s="11">
        <f>'[1]Лицевые счета домов свод'!K296</f>
        <v>-715.2100000000028</v>
      </c>
      <c r="K31" s="12"/>
    </row>
    <row r="32" spans="1:11" ht="15" hidden="1">
      <c r="A32" s="10"/>
      <c r="B32" s="10"/>
      <c r="C32" s="10"/>
      <c r="D32" s="11">
        <f>'[1]Лицевые счета домов свод'!E297</f>
        <v>746.93</v>
      </c>
      <c r="E32" s="11">
        <f>'[1]Лицевые счета домов свод'!F297</f>
        <v>-746.93</v>
      </c>
      <c r="F32" s="11">
        <f>'[1]Лицевые счета домов свод'!G297</f>
        <v>11091.15</v>
      </c>
      <c r="G32" s="11">
        <f>'[1]Лицевые счета домов свод'!H297</f>
        <v>11185.08</v>
      </c>
      <c r="H32" s="11">
        <f>'[1]Лицевые счета домов свод'!I297</f>
        <v>11091.15</v>
      </c>
      <c r="I32" s="11">
        <f>'[1]Лицевые счета домов свод'!J297</f>
        <v>-653</v>
      </c>
      <c r="J32" s="11">
        <f>'[1]Лицевые счета домов свод'!K297</f>
        <v>653</v>
      </c>
      <c r="K32" s="12"/>
    </row>
    <row r="33" spans="1:11" ht="15.75">
      <c r="A33" s="6"/>
      <c r="B33" s="45" t="s">
        <v>15</v>
      </c>
      <c r="C33" s="45"/>
      <c r="D33" s="16">
        <f aca="true" t="shared" si="2" ref="D33:J33">SUM(D23:D32)+D12+D22</f>
        <v>50191.49999999999</v>
      </c>
      <c r="E33" s="16">
        <f t="shared" si="2"/>
        <v>55995.58999999997</v>
      </c>
      <c r="F33" s="16">
        <f t="shared" si="2"/>
        <v>847449.16</v>
      </c>
      <c r="G33" s="16">
        <f t="shared" si="2"/>
        <v>848152.1699999999</v>
      </c>
      <c r="H33" s="17">
        <f t="shared" si="2"/>
        <v>902999.6937800001</v>
      </c>
      <c r="I33" s="17">
        <f t="shared" si="2"/>
        <v>1148.0662199999788</v>
      </c>
      <c r="J33" s="16">
        <f t="shared" si="2"/>
        <v>49488.49</v>
      </c>
      <c r="K33" s="18"/>
    </row>
  </sheetData>
  <sheetProtection password="CC47" sheet="1" objects="1" scenarios="1" selectLockedCells="1" selectUnlockedCells="1"/>
  <mergeCells count="12">
    <mergeCell ref="K3:K4"/>
    <mergeCell ref="B33:C33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zoomScale="80" zoomScaleNormal="80" zoomScalePageLayoutView="0" workbookViewId="0" topLeftCell="A10">
      <selection activeCell="B45" activeCellId="1" sqref="A6:IV32 B45"/>
    </sheetView>
  </sheetViews>
  <sheetFormatPr defaultColWidth="11.57421875" defaultRowHeight="12.75"/>
  <cols>
    <col min="1" max="1" width="9.7109375" style="0" customWidth="1"/>
    <col min="2" max="2" width="56.00390625" style="19" customWidth="1"/>
    <col min="3" max="3" width="31.140625" style="0" customWidth="1"/>
    <col min="4" max="4" width="50.28125" style="0" customWidth="1"/>
  </cols>
  <sheetData>
    <row r="1" spans="1:4" s="20" customFormat="1" ht="27" customHeight="1">
      <c r="A1" s="46" t="s">
        <v>16</v>
      </c>
      <c r="B1" s="46"/>
      <c r="C1" s="46"/>
      <c r="D1" s="46"/>
    </row>
    <row r="2" spans="1:4" s="20" customFormat="1" ht="27" customHeight="1">
      <c r="A2" s="21" t="s">
        <v>1</v>
      </c>
      <c r="B2" s="21" t="s">
        <v>17</v>
      </c>
      <c r="C2" s="22" t="s">
        <v>2</v>
      </c>
      <c r="D2" s="22" t="s">
        <v>18</v>
      </c>
    </row>
    <row r="3" spans="1:4" s="20" customFormat="1" ht="27" customHeight="1">
      <c r="A3" s="23">
        <v>1</v>
      </c>
      <c r="B3" s="24" t="s">
        <v>19</v>
      </c>
      <c r="C3" s="23" t="s">
        <v>20</v>
      </c>
      <c r="D3" s="23" t="s">
        <v>21</v>
      </c>
    </row>
    <row r="4" spans="1:4" s="20" customFormat="1" ht="27" customHeight="1">
      <c r="A4" s="23">
        <v>2</v>
      </c>
      <c r="B4" s="25" t="s">
        <v>22</v>
      </c>
      <c r="C4" s="26" t="s">
        <v>20</v>
      </c>
      <c r="D4" s="26" t="s">
        <v>23</v>
      </c>
    </row>
    <row r="5" spans="1:4" s="20" customFormat="1" ht="27" customHeight="1">
      <c r="A5" s="47" t="s">
        <v>24</v>
      </c>
      <c r="B5" s="47"/>
      <c r="C5" s="47"/>
      <c r="D5" s="47"/>
    </row>
    <row r="6" spans="1:4" s="20" customFormat="1" ht="27" customHeight="1">
      <c r="A6" s="21" t="s">
        <v>1</v>
      </c>
      <c r="B6" s="21" t="s">
        <v>17</v>
      </c>
      <c r="C6" s="22" t="s">
        <v>2</v>
      </c>
      <c r="D6" s="22" t="s">
        <v>18</v>
      </c>
    </row>
    <row r="7" spans="1:4" s="20" customFormat="1" ht="27" customHeight="1">
      <c r="A7" s="23">
        <v>1</v>
      </c>
      <c r="B7" s="24" t="s">
        <v>25</v>
      </c>
      <c r="C7" s="25" t="s">
        <v>26</v>
      </c>
      <c r="D7" s="25"/>
    </row>
    <row r="8" spans="1:4" s="20" customFormat="1" ht="27" customHeight="1">
      <c r="A8" s="48" t="s">
        <v>27</v>
      </c>
      <c r="B8" s="48"/>
      <c r="C8" s="48"/>
      <c r="D8" s="48"/>
    </row>
    <row r="9" spans="1:4" s="20" customFormat="1" ht="27" customHeight="1">
      <c r="A9" s="21" t="s">
        <v>1</v>
      </c>
      <c r="B9" s="21" t="s">
        <v>17</v>
      </c>
      <c r="C9" s="22" t="s">
        <v>2</v>
      </c>
      <c r="D9" s="22" t="s">
        <v>18</v>
      </c>
    </row>
    <row r="10" spans="1:4" s="20" customFormat="1" ht="27" customHeight="1">
      <c r="A10" s="23">
        <v>1</v>
      </c>
      <c r="B10" s="24" t="s">
        <v>28</v>
      </c>
      <c r="C10" s="23" t="s">
        <v>20</v>
      </c>
      <c r="D10" s="23"/>
    </row>
    <row r="11" spans="1:4" s="20" customFormat="1" ht="40.5" customHeight="1">
      <c r="A11" s="23">
        <v>2</v>
      </c>
      <c r="B11" s="24" t="s">
        <v>29</v>
      </c>
      <c r="C11" s="25" t="s">
        <v>26</v>
      </c>
      <c r="D11" s="25"/>
    </row>
    <row r="12" spans="1:4" s="20" customFormat="1" ht="27" customHeight="1">
      <c r="A12" s="23">
        <v>3</v>
      </c>
      <c r="B12" s="24" t="s">
        <v>30</v>
      </c>
      <c r="C12" s="25" t="s">
        <v>26</v>
      </c>
      <c r="D12" s="25" t="s">
        <v>31</v>
      </c>
    </row>
    <row r="13" spans="1:4" s="20" customFormat="1" ht="27" customHeight="1">
      <c r="A13" s="47" t="s">
        <v>32</v>
      </c>
      <c r="B13" s="47"/>
      <c r="C13" s="47"/>
      <c r="D13" s="47"/>
    </row>
    <row r="14" spans="1:4" s="20" customFormat="1" ht="27" customHeight="1">
      <c r="A14" s="21" t="s">
        <v>1</v>
      </c>
      <c r="B14" s="21" t="s">
        <v>17</v>
      </c>
      <c r="C14" s="22" t="s">
        <v>2</v>
      </c>
      <c r="D14" s="22" t="s">
        <v>18</v>
      </c>
    </row>
    <row r="15" spans="1:4" s="20" customFormat="1" ht="27" customHeight="1">
      <c r="A15" s="23">
        <v>1</v>
      </c>
      <c r="B15" s="25" t="s">
        <v>33</v>
      </c>
      <c r="C15" s="24" t="s">
        <v>26</v>
      </c>
      <c r="D15" s="24"/>
    </row>
    <row r="16" spans="1:4" s="20" customFormat="1" ht="27" customHeight="1">
      <c r="A16" s="48" t="s">
        <v>34</v>
      </c>
      <c r="B16" s="48"/>
      <c r="C16" s="48"/>
      <c r="D16" s="48"/>
    </row>
    <row r="17" spans="1:4" s="20" customFormat="1" ht="27" customHeight="1">
      <c r="A17" s="21" t="s">
        <v>1</v>
      </c>
      <c r="B17" s="21" t="s">
        <v>17</v>
      </c>
      <c r="C17" s="22" t="s">
        <v>2</v>
      </c>
      <c r="D17" s="22" t="s">
        <v>18</v>
      </c>
    </row>
    <row r="18" spans="1:4" s="20" customFormat="1" ht="42" customHeight="1">
      <c r="A18" s="23">
        <v>1</v>
      </c>
      <c r="B18" s="24" t="s">
        <v>35</v>
      </c>
      <c r="C18" s="23" t="s">
        <v>20</v>
      </c>
      <c r="D18" s="23"/>
    </row>
    <row r="19" spans="1:4" s="20" customFormat="1" ht="27" customHeight="1">
      <c r="A19" s="48" t="s">
        <v>36</v>
      </c>
      <c r="B19" s="48"/>
      <c r="C19" s="48"/>
      <c r="D19" s="48"/>
    </row>
    <row r="20" spans="1:4" s="20" customFormat="1" ht="27" customHeight="1">
      <c r="A20" s="21" t="s">
        <v>1</v>
      </c>
      <c r="B20" s="21" t="s">
        <v>17</v>
      </c>
      <c r="C20" s="22" t="s">
        <v>2</v>
      </c>
      <c r="D20" s="22" t="s">
        <v>18</v>
      </c>
    </row>
    <row r="21" spans="1:4" s="20" customFormat="1" ht="27" customHeight="1">
      <c r="A21" s="23">
        <v>1</v>
      </c>
      <c r="B21" s="24" t="s">
        <v>37</v>
      </c>
      <c r="C21" s="26" t="s">
        <v>20</v>
      </c>
      <c r="D21" s="23"/>
    </row>
    <row r="22" spans="1:4" s="20" customFormat="1" ht="27" customHeight="1">
      <c r="A22" s="23">
        <v>2</v>
      </c>
      <c r="B22" s="25" t="s">
        <v>38</v>
      </c>
      <c r="C22" s="25" t="s">
        <v>26</v>
      </c>
      <c r="D22" s="25" t="s">
        <v>39</v>
      </c>
    </row>
    <row r="23" spans="1:4" s="20" customFormat="1" ht="27" customHeight="1">
      <c r="A23" s="48" t="s">
        <v>40</v>
      </c>
      <c r="B23" s="48"/>
      <c r="C23" s="48"/>
      <c r="D23" s="48"/>
    </row>
    <row r="24" spans="1:4" s="20" customFormat="1" ht="27" customHeight="1">
      <c r="A24" s="21" t="s">
        <v>1</v>
      </c>
      <c r="B24" s="21" t="s">
        <v>17</v>
      </c>
      <c r="C24" s="22" t="s">
        <v>2</v>
      </c>
      <c r="D24" s="22" t="s">
        <v>18</v>
      </c>
    </row>
    <row r="25" spans="1:4" s="20" customFormat="1" ht="27" customHeight="1">
      <c r="A25" s="23">
        <v>1</v>
      </c>
      <c r="B25" s="24" t="s">
        <v>41</v>
      </c>
      <c r="C25" s="25" t="s">
        <v>26</v>
      </c>
      <c r="D25" s="25"/>
    </row>
    <row r="26" spans="1:4" s="20" customFormat="1" ht="27" customHeight="1">
      <c r="A26" s="23">
        <v>2</v>
      </c>
      <c r="B26" s="24" t="s">
        <v>42</v>
      </c>
      <c r="C26" s="25" t="s">
        <v>26</v>
      </c>
      <c r="D26" s="25"/>
    </row>
    <row r="27" spans="1:4" s="20" customFormat="1" ht="27" customHeight="1">
      <c r="A27" s="48" t="s">
        <v>43</v>
      </c>
      <c r="B27" s="48"/>
      <c r="C27" s="48"/>
      <c r="D27" s="48"/>
    </row>
    <row r="28" spans="1:4" s="20" customFormat="1" ht="27" customHeight="1">
      <c r="A28" s="21" t="s">
        <v>1</v>
      </c>
      <c r="B28" s="21" t="s">
        <v>17</v>
      </c>
      <c r="C28" s="22" t="s">
        <v>2</v>
      </c>
      <c r="D28" s="22" t="s">
        <v>18</v>
      </c>
    </row>
    <row r="29" spans="1:4" s="20" customFormat="1" ht="36" customHeight="1">
      <c r="A29" s="23">
        <v>1</v>
      </c>
      <c r="B29" s="27" t="s">
        <v>44</v>
      </c>
      <c r="C29" s="23" t="s">
        <v>45</v>
      </c>
      <c r="D29" s="25" t="s">
        <v>46</v>
      </c>
    </row>
    <row r="30" spans="1:4" s="20" customFormat="1" ht="27" customHeight="1">
      <c r="A30" s="23">
        <v>2</v>
      </c>
      <c r="B30" s="28" t="s">
        <v>47</v>
      </c>
      <c r="C30" s="24" t="s">
        <v>45</v>
      </c>
      <c r="D30" s="24" t="s">
        <v>48</v>
      </c>
    </row>
    <row r="31" spans="1:4" s="20" customFormat="1" ht="27" customHeight="1">
      <c r="A31" s="23">
        <v>3</v>
      </c>
      <c r="B31" s="24" t="s">
        <v>41</v>
      </c>
      <c r="C31" s="25" t="s">
        <v>26</v>
      </c>
      <c r="D31" s="25"/>
    </row>
    <row r="32" spans="1:4" s="20" customFormat="1" ht="27" customHeight="1">
      <c r="A32" s="48" t="s">
        <v>49</v>
      </c>
      <c r="B32" s="48"/>
      <c r="C32" s="48"/>
      <c r="D32" s="48"/>
    </row>
    <row r="33" spans="1:4" s="20" customFormat="1" ht="27" customHeight="1">
      <c r="A33" s="21" t="s">
        <v>1</v>
      </c>
      <c r="B33" s="21" t="s">
        <v>17</v>
      </c>
      <c r="C33" s="22" t="s">
        <v>2</v>
      </c>
      <c r="D33" s="22" t="s">
        <v>18</v>
      </c>
    </row>
    <row r="34" spans="1:4" s="20" customFormat="1" ht="36.75" customHeight="1">
      <c r="A34" s="23">
        <v>1</v>
      </c>
      <c r="B34" s="24" t="s">
        <v>50</v>
      </c>
      <c r="C34" s="26" t="s">
        <v>20</v>
      </c>
      <c r="D34" s="23" t="s">
        <v>51</v>
      </c>
    </row>
    <row r="35" spans="1:4" s="20" customFormat="1" ht="58.5" customHeight="1">
      <c r="A35" s="23">
        <v>2</v>
      </c>
      <c r="B35" s="25" t="s">
        <v>52</v>
      </c>
      <c r="C35" s="25" t="s">
        <v>20</v>
      </c>
      <c r="D35" s="25" t="s">
        <v>53</v>
      </c>
    </row>
    <row r="36" spans="1:4" s="20" customFormat="1" ht="27" customHeight="1">
      <c r="A36" s="48" t="s">
        <v>54</v>
      </c>
      <c r="B36" s="48"/>
      <c r="C36" s="48"/>
      <c r="D36" s="48"/>
    </row>
    <row r="37" spans="1:4" s="20" customFormat="1" ht="27" customHeight="1">
      <c r="A37" s="21" t="s">
        <v>1</v>
      </c>
      <c r="B37" s="21" t="s">
        <v>17</v>
      </c>
      <c r="C37" s="22" t="s">
        <v>2</v>
      </c>
      <c r="D37" s="22" t="s">
        <v>18</v>
      </c>
    </row>
    <row r="38" spans="1:4" s="20" customFormat="1" ht="36.75" customHeight="1">
      <c r="A38" s="23">
        <v>1</v>
      </c>
      <c r="B38" s="25" t="s">
        <v>55</v>
      </c>
      <c r="C38" s="25" t="s">
        <v>20</v>
      </c>
      <c r="D38" s="25" t="s">
        <v>51</v>
      </c>
    </row>
    <row r="39" spans="1:4" s="20" customFormat="1" ht="39" customHeight="1">
      <c r="A39" s="23">
        <v>2</v>
      </c>
      <c r="B39" s="25" t="s">
        <v>56</v>
      </c>
      <c r="C39" s="25" t="s">
        <v>45</v>
      </c>
      <c r="D39" s="25"/>
    </row>
  </sheetData>
  <sheetProtection selectLockedCells="1" selectUnlockedCells="1"/>
  <mergeCells count="10">
    <mergeCell ref="A23:D23"/>
    <mergeCell ref="A27:D27"/>
    <mergeCell ref="A32:D32"/>
    <mergeCell ref="A36:D36"/>
    <mergeCell ref="A1:D1"/>
    <mergeCell ref="A5:D5"/>
    <mergeCell ref="A8:D8"/>
    <mergeCell ref="A13:D13"/>
    <mergeCell ref="A16:D16"/>
    <mergeCell ref="A19:D19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59"/>
  <sheetViews>
    <sheetView zoomScale="80" zoomScaleNormal="80" zoomScalePageLayoutView="0" workbookViewId="0" topLeftCell="A1">
      <selection activeCell="F52" activeCellId="1" sqref="A6:IV32 F52"/>
    </sheetView>
  </sheetViews>
  <sheetFormatPr defaultColWidth="11.57421875" defaultRowHeight="12.75"/>
  <cols>
    <col min="1" max="1" width="8.57421875" style="19" customWidth="1"/>
    <col min="2" max="2" width="52.57421875" style="29" customWidth="1"/>
    <col min="3" max="3" width="33.28125" style="19" customWidth="1"/>
    <col min="4" max="4" width="35.421875" style="19" customWidth="1"/>
    <col min="5" max="255" width="11.57421875" style="19" customWidth="1"/>
  </cols>
  <sheetData>
    <row r="1" spans="1:256" s="30" customFormat="1" ht="27" customHeight="1">
      <c r="A1" s="49" t="s">
        <v>57</v>
      </c>
      <c r="B1" s="49"/>
      <c r="C1" s="49"/>
      <c r="D1" s="49"/>
      <c r="IV1" s="20"/>
    </row>
    <row r="2" spans="1:256" s="30" customFormat="1" ht="27" customHeight="1">
      <c r="A2" s="21" t="s">
        <v>1</v>
      </c>
      <c r="B2" s="21" t="s">
        <v>17</v>
      </c>
      <c r="C2" s="21" t="s">
        <v>2</v>
      </c>
      <c r="D2" s="21" t="s">
        <v>18</v>
      </c>
      <c r="IV2" s="20"/>
    </row>
    <row r="3" spans="1:256" s="30" customFormat="1" ht="27" customHeight="1">
      <c r="A3" s="24">
        <v>1</v>
      </c>
      <c r="B3" s="24" t="s">
        <v>58</v>
      </c>
      <c r="C3" s="25" t="s">
        <v>26</v>
      </c>
      <c r="D3" s="25"/>
      <c r="IV3" s="20"/>
    </row>
    <row r="4" spans="1:256" s="30" customFormat="1" ht="39" customHeight="1">
      <c r="A4" s="24">
        <v>2</v>
      </c>
      <c r="B4" s="24" t="s">
        <v>59</v>
      </c>
      <c r="C4" s="25" t="s">
        <v>26</v>
      </c>
      <c r="D4" s="25"/>
      <c r="IV4" s="20"/>
    </row>
    <row r="5" spans="1:256" s="30" customFormat="1" ht="27" customHeight="1">
      <c r="A5" s="49" t="s">
        <v>60</v>
      </c>
      <c r="B5" s="49"/>
      <c r="C5" s="49"/>
      <c r="D5" s="49"/>
      <c r="IV5" s="20"/>
    </row>
    <row r="6" spans="1:256" s="30" customFormat="1" ht="27" customHeight="1">
      <c r="A6" s="21" t="s">
        <v>1</v>
      </c>
      <c r="B6" s="21" t="s">
        <v>17</v>
      </c>
      <c r="C6" s="21" t="s">
        <v>2</v>
      </c>
      <c r="D6" s="21" t="s">
        <v>18</v>
      </c>
      <c r="IV6" s="20"/>
    </row>
    <row r="7" spans="1:256" s="30" customFormat="1" ht="27" customHeight="1">
      <c r="A7" s="24">
        <v>1</v>
      </c>
      <c r="B7" s="24" t="s">
        <v>58</v>
      </c>
      <c r="C7" s="25" t="s">
        <v>26</v>
      </c>
      <c r="D7" s="25"/>
      <c r="IV7" s="20"/>
    </row>
    <row r="8" spans="1:256" s="30" customFormat="1" ht="40.5" customHeight="1">
      <c r="A8" s="24">
        <v>2</v>
      </c>
      <c r="B8" s="24" t="s">
        <v>59</v>
      </c>
      <c r="C8" s="25" t="s">
        <v>26</v>
      </c>
      <c r="D8" s="25"/>
      <c r="IV8" s="20"/>
    </row>
    <row r="9" spans="1:256" s="30" customFormat="1" ht="27" customHeight="1">
      <c r="A9" s="47" t="s">
        <v>24</v>
      </c>
      <c r="B9" s="47"/>
      <c r="C9" s="47"/>
      <c r="D9" s="47"/>
      <c r="IV9" s="20"/>
    </row>
    <row r="10" spans="1:256" s="30" customFormat="1" ht="27" customHeight="1">
      <c r="A10" s="21" t="s">
        <v>1</v>
      </c>
      <c r="B10" s="21" t="s">
        <v>17</v>
      </c>
      <c r="C10" s="21" t="s">
        <v>2</v>
      </c>
      <c r="D10" s="21" t="s">
        <v>18</v>
      </c>
      <c r="IV10" s="20"/>
    </row>
    <row r="11" spans="1:256" s="30" customFormat="1" ht="27" customHeight="1">
      <c r="A11" s="24">
        <v>1</v>
      </c>
      <c r="B11" s="24" t="s">
        <v>61</v>
      </c>
      <c r="C11" s="25" t="s">
        <v>26</v>
      </c>
      <c r="D11" s="25"/>
      <c r="IV11" s="20"/>
    </row>
    <row r="12" spans="1:256" s="30" customFormat="1" ht="27" customHeight="1">
      <c r="A12" s="24">
        <v>2</v>
      </c>
      <c r="B12" s="24" t="s">
        <v>58</v>
      </c>
      <c r="C12" s="25" t="s">
        <v>26</v>
      </c>
      <c r="D12" s="25"/>
      <c r="IV12" s="20"/>
    </row>
    <row r="13" spans="1:256" s="30" customFormat="1" ht="39" customHeight="1">
      <c r="A13" s="24">
        <v>3</v>
      </c>
      <c r="B13" s="24" t="s">
        <v>59</v>
      </c>
      <c r="C13" s="25" t="s">
        <v>26</v>
      </c>
      <c r="D13" s="25"/>
      <c r="IV13" s="20"/>
    </row>
    <row r="14" spans="1:256" s="30" customFormat="1" ht="27" customHeight="1">
      <c r="A14" s="47" t="s">
        <v>27</v>
      </c>
      <c r="B14" s="47"/>
      <c r="C14" s="47"/>
      <c r="D14" s="47"/>
      <c r="IV14" s="20"/>
    </row>
    <row r="15" spans="1:256" s="30" customFormat="1" ht="27" customHeight="1">
      <c r="A15" s="21" t="s">
        <v>1</v>
      </c>
      <c r="B15" s="21" t="s">
        <v>17</v>
      </c>
      <c r="C15" s="21" t="s">
        <v>2</v>
      </c>
      <c r="D15" s="21" t="s">
        <v>18</v>
      </c>
      <c r="IV15" s="20"/>
    </row>
    <row r="16" spans="1:256" s="30" customFormat="1" ht="27" customHeight="1">
      <c r="A16" s="24">
        <v>1</v>
      </c>
      <c r="B16" s="24" t="s">
        <v>58</v>
      </c>
      <c r="C16" s="25" t="s">
        <v>26</v>
      </c>
      <c r="D16" s="25"/>
      <c r="IV16" s="20"/>
    </row>
    <row r="17" spans="1:256" s="30" customFormat="1" ht="39" customHeight="1">
      <c r="A17" s="24">
        <v>2</v>
      </c>
      <c r="B17" s="24" t="s">
        <v>59</v>
      </c>
      <c r="C17" s="25" t="s">
        <v>26</v>
      </c>
      <c r="D17" s="25"/>
      <c r="IV17" s="20"/>
    </row>
    <row r="18" spans="1:256" s="30" customFormat="1" ht="27" customHeight="1">
      <c r="A18" s="24">
        <v>3</v>
      </c>
      <c r="B18" s="24" t="s">
        <v>62</v>
      </c>
      <c r="C18" s="25" t="s">
        <v>26</v>
      </c>
      <c r="D18" s="25"/>
      <c r="IV18" s="20"/>
    </row>
    <row r="19" spans="1:256" s="30" customFormat="1" ht="36.75" customHeight="1">
      <c r="A19" s="24">
        <v>4</v>
      </c>
      <c r="B19" s="24" t="s">
        <v>63</v>
      </c>
      <c r="C19" s="25" t="s">
        <v>26</v>
      </c>
      <c r="D19" s="25"/>
      <c r="IV19" s="20"/>
    </row>
    <row r="20" spans="1:256" s="30" customFormat="1" ht="27" customHeight="1">
      <c r="A20" s="24">
        <v>5</v>
      </c>
      <c r="B20" s="24" t="s">
        <v>64</v>
      </c>
      <c r="C20" s="25" t="s">
        <v>26</v>
      </c>
      <c r="D20" s="25"/>
      <c r="IV20" s="20"/>
    </row>
    <row r="21" spans="1:256" s="30" customFormat="1" ht="27" customHeight="1">
      <c r="A21" s="47" t="s">
        <v>32</v>
      </c>
      <c r="B21" s="47"/>
      <c r="C21" s="47"/>
      <c r="D21" s="47"/>
      <c r="IV21" s="20"/>
    </row>
    <row r="22" spans="1:256" s="30" customFormat="1" ht="27" customHeight="1">
      <c r="A22" s="21" t="s">
        <v>1</v>
      </c>
      <c r="B22" s="21" t="s">
        <v>17</v>
      </c>
      <c r="C22" s="21" t="s">
        <v>2</v>
      </c>
      <c r="D22" s="21" t="s">
        <v>18</v>
      </c>
      <c r="IV22" s="20"/>
    </row>
    <row r="23" spans="1:256" s="30" customFormat="1" ht="27" customHeight="1">
      <c r="A23" s="24">
        <v>1</v>
      </c>
      <c r="B23" s="24" t="s">
        <v>58</v>
      </c>
      <c r="C23" s="25" t="s">
        <v>26</v>
      </c>
      <c r="D23" s="25"/>
      <c r="IV23" s="20"/>
    </row>
    <row r="24" spans="1:256" s="30" customFormat="1" ht="35.25" customHeight="1">
      <c r="A24" s="24">
        <v>2</v>
      </c>
      <c r="B24" s="24" t="s">
        <v>59</v>
      </c>
      <c r="C24" s="25" t="s">
        <v>26</v>
      </c>
      <c r="D24" s="25"/>
      <c r="IV24" s="20"/>
    </row>
    <row r="25" spans="1:256" s="30" customFormat="1" ht="27" customHeight="1">
      <c r="A25" s="49" t="s">
        <v>34</v>
      </c>
      <c r="B25" s="49"/>
      <c r="C25" s="49"/>
      <c r="D25" s="49"/>
      <c r="IV25" s="20"/>
    </row>
    <row r="26" spans="1:256" s="30" customFormat="1" ht="27" customHeight="1">
      <c r="A26" s="21" t="s">
        <v>1</v>
      </c>
      <c r="B26" s="21" t="s">
        <v>17</v>
      </c>
      <c r="C26" s="21" t="s">
        <v>2</v>
      </c>
      <c r="D26" s="21" t="s">
        <v>18</v>
      </c>
      <c r="IV26" s="20"/>
    </row>
    <row r="27" spans="1:256" s="30" customFormat="1" ht="27" customHeight="1">
      <c r="A27" s="24">
        <v>1</v>
      </c>
      <c r="B27" s="24" t="s">
        <v>58</v>
      </c>
      <c r="C27" s="25" t="s">
        <v>26</v>
      </c>
      <c r="D27" s="25"/>
      <c r="IV27" s="20"/>
    </row>
    <row r="28" spans="1:256" s="30" customFormat="1" ht="36" customHeight="1">
      <c r="A28" s="24">
        <v>2</v>
      </c>
      <c r="B28" s="24" t="s">
        <v>59</v>
      </c>
      <c r="C28" s="25" t="s">
        <v>26</v>
      </c>
      <c r="D28" s="25"/>
      <c r="IV28" s="20"/>
    </row>
    <row r="29" spans="1:256" s="30" customFormat="1" ht="61.5" customHeight="1">
      <c r="A29" s="24">
        <v>3</v>
      </c>
      <c r="B29" s="25" t="s">
        <v>65</v>
      </c>
      <c r="C29" s="25" t="s">
        <v>26</v>
      </c>
      <c r="D29" s="25"/>
      <c r="IV29" s="20"/>
    </row>
    <row r="30" spans="1:256" s="30" customFormat="1" ht="27" customHeight="1">
      <c r="A30" s="49" t="s">
        <v>36</v>
      </c>
      <c r="B30" s="49"/>
      <c r="C30" s="49"/>
      <c r="D30" s="49"/>
      <c r="IV30" s="20"/>
    </row>
    <row r="31" spans="1:256" s="30" customFormat="1" ht="27" customHeight="1">
      <c r="A31" s="21" t="s">
        <v>1</v>
      </c>
      <c r="B31" s="21" t="s">
        <v>17</v>
      </c>
      <c r="C31" s="21" t="s">
        <v>2</v>
      </c>
      <c r="D31" s="21" t="s">
        <v>18</v>
      </c>
      <c r="IV31" s="20"/>
    </row>
    <row r="32" spans="1:256" s="30" customFormat="1" ht="27" customHeight="1">
      <c r="A32" s="24">
        <v>1</v>
      </c>
      <c r="B32" s="24" t="s">
        <v>58</v>
      </c>
      <c r="C32" s="25" t="s">
        <v>26</v>
      </c>
      <c r="D32" s="25"/>
      <c r="IV32" s="20"/>
    </row>
    <row r="33" spans="1:256" s="30" customFormat="1" ht="27" customHeight="1">
      <c r="A33" s="24">
        <v>2</v>
      </c>
      <c r="B33" s="24" t="s">
        <v>59</v>
      </c>
      <c r="C33" s="25" t="s">
        <v>26</v>
      </c>
      <c r="D33" s="25"/>
      <c r="IV33" s="20"/>
    </row>
    <row r="34" spans="1:256" s="30" customFormat="1" ht="27" customHeight="1">
      <c r="A34" s="24">
        <v>3</v>
      </c>
      <c r="B34" s="31" t="s">
        <v>66</v>
      </c>
      <c r="C34" s="25" t="s">
        <v>26</v>
      </c>
      <c r="D34" s="25"/>
      <c r="IV34" s="20"/>
    </row>
    <row r="35" spans="1:256" s="30" customFormat="1" ht="27" customHeight="1">
      <c r="A35" s="49" t="s">
        <v>40</v>
      </c>
      <c r="B35" s="49"/>
      <c r="C35" s="49"/>
      <c r="D35" s="49"/>
      <c r="IV35" s="20"/>
    </row>
    <row r="36" spans="1:256" s="30" customFormat="1" ht="27" customHeight="1">
      <c r="A36" s="21" t="s">
        <v>1</v>
      </c>
      <c r="B36" s="21" t="s">
        <v>17</v>
      </c>
      <c r="C36" s="21" t="s">
        <v>2</v>
      </c>
      <c r="D36" s="21" t="s">
        <v>18</v>
      </c>
      <c r="IV36" s="20"/>
    </row>
    <row r="37" spans="1:256" s="30" customFormat="1" ht="27" customHeight="1">
      <c r="A37" s="24">
        <v>1</v>
      </c>
      <c r="B37" s="24" t="s">
        <v>58</v>
      </c>
      <c r="C37" s="25" t="s">
        <v>26</v>
      </c>
      <c r="D37" s="25"/>
      <c r="IV37" s="20"/>
    </row>
    <row r="38" spans="1:256" s="30" customFormat="1" ht="38.25" customHeight="1">
      <c r="A38" s="24">
        <v>2</v>
      </c>
      <c r="B38" s="24" t="s">
        <v>59</v>
      </c>
      <c r="C38" s="25" t="s">
        <v>26</v>
      </c>
      <c r="D38" s="25"/>
      <c r="IV38" s="20"/>
    </row>
    <row r="39" spans="1:256" s="30" customFormat="1" ht="57.75" customHeight="1">
      <c r="A39" s="24">
        <v>3</v>
      </c>
      <c r="B39" s="24" t="s">
        <v>67</v>
      </c>
      <c r="C39" s="25" t="s">
        <v>26</v>
      </c>
      <c r="D39" s="25"/>
      <c r="IV39" s="20"/>
    </row>
    <row r="40" spans="1:256" s="30" customFormat="1" ht="27" customHeight="1">
      <c r="A40" s="49" t="s">
        <v>43</v>
      </c>
      <c r="B40" s="49"/>
      <c r="C40" s="49"/>
      <c r="D40" s="49"/>
      <c r="IV40" s="20"/>
    </row>
    <row r="41" spans="1:256" s="30" customFormat="1" ht="27" customHeight="1">
      <c r="A41" s="21" t="s">
        <v>1</v>
      </c>
      <c r="B41" s="21" t="s">
        <v>17</v>
      </c>
      <c r="C41" s="21" t="s">
        <v>2</v>
      </c>
      <c r="D41" s="21" t="s">
        <v>18</v>
      </c>
      <c r="IV41" s="20"/>
    </row>
    <row r="42" spans="1:256" s="30" customFormat="1" ht="27" customHeight="1">
      <c r="A42" s="24">
        <v>1</v>
      </c>
      <c r="B42" s="24" t="s">
        <v>58</v>
      </c>
      <c r="C42" s="25" t="s">
        <v>26</v>
      </c>
      <c r="D42" s="25"/>
      <c r="IV42" s="20"/>
    </row>
    <row r="43" spans="1:256" s="30" customFormat="1" ht="39" customHeight="1">
      <c r="A43" s="24">
        <v>2</v>
      </c>
      <c r="B43" s="24" t="s">
        <v>59</v>
      </c>
      <c r="C43" s="25" t="s">
        <v>26</v>
      </c>
      <c r="D43" s="25"/>
      <c r="IV43" s="20"/>
    </row>
    <row r="44" spans="1:256" s="30" customFormat="1" ht="27" customHeight="1">
      <c r="A44" s="49" t="s">
        <v>68</v>
      </c>
      <c r="B44" s="49"/>
      <c r="C44" s="49"/>
      <c r="D44" s="49"/>
      <c r="IV44" s="20"/>
    </row>
    <row r="45" spans="1:256" s="30" customFormat="1" ht="27" customHeight="1">
      <c r="A45" s="21" t="s">
        <v>1</v>
      </c>
      <c r="B45" s="21" t="s">
        <v>17</v>
      </c>
      <c r="C45" s="21" t="s">
        <v>2</v>
      </c>
      <c r="D45" s="21" t="s">
        <v>18</v>
      </c>
      <c r="IV45" s="20"/>
    </row>
    <row r="46" spans="1:256" s="30" customFormat="1" ht="27" customHeight="1">
      <c r="A46" s="24">
        <v>1</v>
      </c>
      <c r="B46" s="28" t="s">
        <v>69</v>
      </c>
      <c r="C46" s="25" t="s">
        <v>26</v>
      </c>
      <c r="D46" s="25" t="s">
        <v>70</v>
      </c>
      <c r="IV46" s="20"/>
    </row>
    <row r="47" spans="1:256" s="30" customFormat="1" ht="27" customHeight="1">
      <c r="A47" s="24">
        <v>2</v>
      </c>
      <c r="B47" s="24" t="s">
        <v>58</v>
      </c>
      <c r="C47" s="25" t="s">
        <v>26</v>
      </c>
      <c r="D47" s="25"/>
      <c r="IV47" s="20"/>
    </row>
    <row r="48" spans="1:256" s="30" customFormat="1" ht="39.75" customHeight="1">
      <c r="A48" s="24">
        <v>3</v>
      </c>
      <c r="B48" s="24" t="s">
        <v>59</v>
      </c>
      <c r="C48" s="25" t="s">
        <v>26</v>
      </c>
      <c r="D48" s="25"/>
      <c r="IV48" s="20"/>
    </row>
    <row r="49" spans="1:256" s="30" customFormat="1" ht="27" customHeight="1">
      <c r="A49" s="49" t="s">
        <v>49</v>
      </c>
      <c r="B49" s="49"/>
      <c r="C49" s="49"/>
      <c r="D49" s="49"/>
      <c r="IV49" s="20"/>
    </row>
    <row r="50" spans="1:256" s="30" customFormat="1" ht="27" customHeight="1">
      <c r="A50" s="21" t="s">
        <v>1</v>
      </c>
      <c r="B50" s="21" t="s">
        <v>17</v>
      </c>
      <c r="C50" s="21" t="s">
        <v>2</v>
      </c>
      <c r="D50" s="21" t="s">
        <v>18</v>
      </c>
      <c r="IV50" s="20"/>
    </row>
    <row r="51" spans="1:256" s="30" customFormat="1" ht="27" customHeight="1">
      <c r="A51" s="24">
        <v>1</v>
      </c>
      <c r="B51" s="24" t="s">
        <v>58</v>
      </c>
      <c r="C51" s="25" t="s">
        <v>26</v>
      </c>
      <c r="D51" s="25"/>
      <c r="IV51" s="20"/>
    </row>
    <row r="52" spans="1:256" s="30" customFormat="1" ht="39.75" customHeight="1">
      <c r="A52" s="24">
        <v>2</v>
      </c>
      <c r="B52" s="24" t="s">
        <v>59</v>
      </c>
      <c r="C52" s="25" t="s">
        <v>26</v>
      </c>
      <c r="D52" s="25"/>
      <c r="IV52" s="20"/>
    </row>
    <row r="53" spans="1:256" s="30" customFormat="1" ht="27" customHeight="1">
      <c r="A53" s="24">
        <v>3</v>
      </c>
      <c r="B53" s="28" t="s">
        <v>69</v>
      </c>
      <c r="C53" s="25" t="s">
        <v>26</v>
      </c>
      <c r="D53" s="24" t="s">
        <v>71</v>
      </c>
      <c r="IV53" s="20"/>
    </row>
    <row r="54" spans="1:256" s="30" customFormat="1" ht="27" customHeight="1">
      <c r="A54" s="49" t="s">
        <v>54</v>
      </c>
      <c r="B54" s="49"/>
      <c r="C54" s="49"/>
      <c r="D54" s="49"/>
      <c r="IV54" s="20"/>
    </row>
    <row r="55" spans="1:256" s="30" customFormat="1" ht="27" customHeight="1">
      <c r="A55" s="24">
        <v>1</v>
      </c>
      <c r="B55" s="24" t="s">
        <v>72</v>
      </c>
      <c r="C55" s="25" t="s">
        <v>26</v>
      </c>
      <c r="D55" s="24"/>
      <c r="IV55" s="20"/>
    </row>
    <row r="56" spans="1:256" s="30" customFormat="1" ht="27" customHeight="1">
      <c r="A56" s="24">
        <v>2</v>
      </c>
      <c r="B56" s="24" t="s">
        <v>58</v>
      </c>
      <c r="C56" s="25" t="s">
        <v>26</v>
      </c>
      <c r="D56" s="25"/>
      <c r="IV56" s="20"/>
    </row>
    <row r="57" spans="1:256" s="30" customFormat="1" ht="42" customHeight="1">
      <c r="A57" s="24">
        <v>3</v>
      </c>
      <c r="B57" s="24" t="s">
        <v>59</v>
      </c>
      <c r="C57" s="25" t="s">
        <v>26</v>
      </c>
      <c r="D57" s="25"/>
      <c r="IV57" s="20"/>
    </row>
    <row r="58" spans="2:256" s="30" customFormat="1" ht="27" customHeight="1">
      <c r="B58" s="32"/>
      <c r="IV58" s="20"/>
    </row>
    <row r="59" spans="2:256" s="30" customFormat="1" ht="27" customHeight="1">
      <c r="B59" s="32"/>
      <c r="IV59" s="20"/>
    </row>
  </sheetData>
  <sheetProtection selectLockedCells="1" selectUnlockedCells="1"/>
  <mergeCells count="12">
    <mergeCell ref="A30:D30"/>
    <mergeCell ref="A35:D35"/>
    <mergeCell ref="A40:D40"/>
    <mergeCell ref="A44:D44"/>
    <mergeCell ref="A49:D49"/>
    <mergeCell ref="A54:D54"/>
    <mergeCell ref="A1:D1"/>
    <mergeCell ref="A5:D5"/>
    <mergeCell ref="A9:D9"/>
    <mergeCell ref="A14:D14"/>
    <mergeCell ref="A21:D21"/>
    <mergeCell ref="A25:D25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C9"/>
  <sheetViews>
    <sheetView zoomScale="80" zoomScaleNormal="80" zoomScalePageLayoutView="0" workbookViewId="0" topLeftCell="A1">
      <selection activeCell="C17" sqref="A6:IV32"/>
    </sheetView>
  </sheetViews>
  <sheetFormatPr defaultColWidth="11.57421875" defaultRowHeight="12.75"/>
  <cols>
    <col min="1" max="1" width="5.57421875" style="0" customWidth="1"/>
    <col min="2" max="2" width="34.421875" style="0" customWidth="1"/>
    <col min="3" max="3" width="23.8515625" style="0" customWidth="1"/>
  </cols>
  <sheetData>
    <row r="2" spans="1:3" ht="15">
      <c r="A2" s="33" t="s">
        <v>73</v>
      </c>
      <c r="B2" s="33" t="s">
        <v>74</v>
      </c>
      <c r="C2" s="33" t="s">
        <v>75</v>
      </c>
    </row>
    <row r="3" spans="1:3" ht="12.75">
      <c r="A3" s="12"/>
      <c r="B3" s="12"/>
      <c r="C3" s="12"/>
    </row>
    <row r="4" spans="1:3" ht="14.25">
      <c r="A4" s="34">
        <v>1</v>
      </c>
      <c r="B4" s="35"/>
      <c r="C4" s="36"/>
    </row>
    <row r="5" spans="1:3" ht="14.25">
      <c r="A5" s="37">
        <v>2</v>
      </c>
      <c r="B5" s="35"/>
      <c r="C5" s="36"/>
    </row>
    <row r="6" spans="1:3" ht="14.25">
      <c r="A6" s="36"/>
      <c r="B6" s="36"/>
      <c r="C6" s="36"/>
    </row>
    <row r="7" spans="1:3" ht="14.25">
      <c r="A7" s="36"/>
      <c r="B7" s="36"/>
      <c r="C7" s="36"/>
    </row>
    <row r="8" spans="1:3" ht="14.25">
      <c r="A8" s="36"/>
      <c r="B8" s="36"/>
      <c r="C8" s="36"/>
    </row>
    <row r="9" spans="1:3" ht="15">
      <c r="A9" s="38"/>
      <c r="B9" s="38" t="s">
        <v>76</v>
      </c>
      <c r="C9" s="39">
        <f>C4+C5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2019-11-07T05:35:58Z</dcterms:modified>
  <cp:category/>
  <cp:version/>
  <cp:contentType/>
  <cp:contentStatus/>
</cp:coreProperties>
</file>